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van\Downloads\"/>
    </mc:Choice>
  </mc:AlternateContent>
  <xr:revisionPtr revIDLastSave="0" documentId="13_ncr:1_{396A4CF0-F0A5-475E-A6BB-8705BF8241FE}" xr6:coauthVersionLast="47" xr6:coauthVersionMax="47" xr10:uidLastSave="{00000000-0000-0000-0000-000000000000}"/>
  <workbookProtection workbookAlgorithmName="SHA-512" workbookHashValue="jsHOTTa6gOCngI8Ze8c0ehaa0nSGDPO1UJAzCAqNOsBWhkp3WiGN5/Sgi6xUR9NbxHU4rbh1qdPSZ7DHvycRAg==" workbookSaltValue="ZtOiac27HXC4TZtEhcmb6A==" workbookSpinCount="100000" lockStructure="1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Hoja1!$B$2:$J$53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34" i="1"/>
  <c r="I36" i="1"/>
  <c r="I40" i="1"/>
  <c r="I50" i="1"/>
  <c r="I51" i="1"/>
  <c r="I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9" i="1"/>
  <c r="I49" i="1"/>
  <c r="I47" i="1"/>
  <c r="I48" i="1"/>
  <c r="G47" i="1"/>
  <c r="G48" i="1"/>
  <c r="G49" i="1"/>
  <c r="G50" i="1"/>
  <c r="F47" i="1"/>
  <c r="F48" i="1"/>
  <c r="F49" i="1"/>
  <c r="F50" i="1"/>
  <c r="F9" i="1"/>
  <c r="F13" i="1"/>
  <c r="G13" i="1"/>
  <c r="I10" i="1"/>
  <c r="I11" i="1"/>
  <c r="I12" i="1"/>
  <c r="I13" i="1"/>
  <c r="I15" i="1"/>
  <c r="I16" i="1"/>
  <c r="I17" i="1"/>
  <c r="I18" i="1"/>
  <c r="I19" i="1"/>
  <c r="I21" i="1"/>
  <c r="I23" i="1"/>
  <c r="I24" i="1"/>
  <c r="I25" i="1"/>
  <c r="I26" i="1"/>
  <c r="I27" i="1"/>
  <c r="I30" i="1"/>
  <c r="I31" i="1"/>
  <c r="I32" i="1"/>
  <c r="I33" i="1"/>
  <c r="I37" i="1"/>
  <c r="I38" i="1"/>
  <c r="I39" i="1"/>
  <c r="I42" i="1"/>
  <c r="I44" i="1"/>
  <c r="I45" i="1"/>
  <c r="I46" i="1"/>
  <c r="G25" i="1"/>
  <c r="F25" i="1"/>
  <c r="G24" i="1"/>
  <c r="F24" i="1"/>
  <c r="G23" i="1"/>
  <c r="F23" i="1"/>
  <c r="G21" i="1"/>
  <c r="F21" i="1"/>
  <c r="G19" i="1"/>
  <c r="F19" i="1"/>
  <c r="G18" i="1"/>
  <c r="F18" i="1"/>
  <c r="G17" i="1"/>
  <c r="F17" i="1"/>
  <c r="G16" i="1"/>
  <c r="F16" i="1"/>
  <c r="G15" i="1"/>
  <c r="F15" i="1"/>
  <c r="G12" i="1"/>
  <c r="F12" i="1"/>
  <c r="G11" i="1"/>
  <c r="F11" i="1"/>
  <c r="G10" i="1"/>
  <c r="F10" i="1"/>
  <c r="G9" i="1"/>
  <c r="G26" i="1"/>
  <c r="G27" i="1"/>
  <c r="G29" i="1"/>
  <c r="G30" i="1"/>
  <c r="G31" i="1"/>
  <c r="G32" i="1"/>
  <c r="G33" i="1"/>
  <c r="G34" i="1"/>
  <c r="G36" i="1"/>
  <c r="G37" i="1"/>
  <c r="G38" i="1"/>
  <c r="G39" i="1"/>
  <c r="G40" i="1"/>
  <c r="G45" i="1"/>
  <c r="G46" i="1"/>
  <c r="F26" i="1"/>
  <c r="F27" i="1"/>
  <c r="F29" i="1"/>
  <c r="F30" i="1"/>
  <c r="F31" i="1"/>
  <c r="F32" i="1"/>
  <c r="F33" i="1"/>
  <c r="F34" i="1"/>
  <c r="F36" i="1"/>
  <c r="F37" i="1"/>
  <c r="F38" i="1"/>
  <c r="F39" i="1"/>
  <c r="F40" i="1"/>
  <c r="F45" i="1"/>
  <c r="F46" i="1"/>
  <c r="D53" i="1" l="1"/>
  <c r="I53" i="1"/>
  <c r="I54" i="1" s="1"/>
  <c r="F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ivan quintero</author>
  </authors>
  <commentList>
    <comment ref="H51" authorId="0" shapeId="0" xr:uid="{00000000-0006-0000-0000-000006000000}">
      <text>
        <r>
          <rPr>
            <sz val="16"/>
            <color indexed="81"/>
            <rFont val="Tahoma"/>
            <family val="2"/>
          </rPr>
          <t>ingresar cantidad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2" authorId="0" shapeId="0" xr:uid="{00000000-0006-0000-0000-00001C000000}">
      <text>
        <r>
          <rPr>
            <sz val="16"/>
            <color indexed="81"/>
            <rFont val="Tahoma"/>
            <family val="2"/>
          </rPr>
          <t>ingresar costo de envio</t>
        </r>
      </text>
    </comment>
  </commentList>
</comments>
</file>

<file path=xl/sharedStrings.xml><?xml version="1.0" encoding="utf-8"?>
<sst xmlns="http://schemas.openxmlformats.org/spreadsheetml/2006/main" count="61" uniqueCount="57">
  <si>
    <t>TOTAL</t>
  </si>
  <si>
    <t>PRODUCTO</t>
  </si>
  <si>
    <t xml:space="preserve">NOMBRE </t>
  </si>
  <si>
    <t>CODIGO</t>
  </si>
  <si>
    <t>ENVIO</t>
  </si>
  <si>
    <t>PRECIO</t>
  </si>
  <si>
    <t>PAGAR</t>
  </si>
  <si>
    <t>ORDEN</t>
  </si>
  <si>
    <t>CANT</t>
  </si>
  <si>
    <t xml:space="preserve"> www.negociodxn.com</t>
  </si>
  <si>
    <t>PV TOTAL</t>
  </si>
  <si>
    <t>SV  TOTAL</t>
  </si>
  <si>
    <t xml:space="preserve">DESCARGA  EN </t>
  </si>
  <si>
    <t>TPV</t>
  </si>
  <si>
    <t>TSV</t>
  </si>
  <si>
    <t>DXN Tea Infuser</t>
  </si>
  <si>
    <t>*PV</t>
  </si>
  <si>
    <t>*PV = valor punto</t>
  </si>
  <si>
    <t>*SV</t>
  </si>
  <si>
    <t>*%SV</t>
  </si>
  <si>
    <t>*SV = valor comisionable</t>
  </si>
  <si>
    <t>*%SV = utilidad de comision</t>
  </si>
  <si>
    <t>*SV/PV</t>
  </si>
  <si>
    <t>RG 30</t>
  </si>
  <si>
    <t>GL 30</t>
  </si>
  <si>
    <t>Morinzyme</t>
  </si>
  <si>
    <t>Cocozhi</t>
  </si>
  <si>
    <t>*SV/pv = valor de  cada  pv en PESOS</t>
  </si>
  <si>
    <t>DXN Kimono (Dark Blue)</t>
  </si>
  <si>
    <t>Morinzhi</t>
  </si>
  <si>
    <t>Zhi mocha</t>
  </si>
  <si>
    <t>Black Coffee</t>
  </si>
  <si>
    <t>RG 90</t>
  </si>
  <si>
    <t>GL 90</t>
  </si>
  <si>
    <t>Spirulina</t>
  </si>
  <si>
    <t>Ganozhi Shampoo</t>
  </si>
  <si>
    <t>Ganozhi Gel de Baño</t>
  </si>
  <si>
    <t>Ganozhi Crema de Dientes</t>
  </si>
  <si>
    <t>Aceite de Masaje Gano</t>
  </si>
  <si>
    <t>Tea Tree Cream</t>
  </si>
  <si>
    <t>Ganozhi Jabon</t>
  </si>
  <si>
    <t>Ganozhi Lipstick Coco Red</t>
  </si>
  <si>
    <t>Ganozhi Lipstick Pealry Red</t>
  </si>
  <si>
    <t>Ganozhi Lipstick Pealry Pink</t>
  </si>
  <si>
    <t>Ganozhi Lipstick Pealry Grape</t>
  </si>
  <si>
    <t>Ganozhi Lipstick Coral Pink</t>
  </si>
  <si>
    <t>DATO' DR. LIM SIOW JIN- My
Journey with DXN</t>
  </si>
  <si>
    <t>Video Corporativo en DVD</t>
  </si>
  <si>
    <t>CALCULO DE ORDEN DE COMPRA PARA EL DISTRIBUIDOR INDEPENDIENTE  DXN COLOMBIA 2024</t>
  </si>
  <si>
    <t>f</t>
  </si>
  <si>
    <t>Perfect Duo</t>
  </si>
  <si>
    <t>Coffee Lover Pack</t>
  </si>
  <si>
    <t>Full Set</t>
  </si>
  <si>
    <t>Wellness Package</t>
  </si>
  <si>
    <t>Kit Clasico</t>
  </si>
  <si>
    <t>Kit Basico (version 3)</t>
  </si>
  <si>
    <t>Kit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</si>
</sst>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S/-280A]\ #,##0.00"/>
    <numFmt numFmtId="165" formatCode="[$$-80A]#,##0.0"/>
  </numFmts>
  <fonts count="2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24"/>
      <color theme="4" tint="-0.249977111117893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color rgb="FFFF0000"/>
      <name val="Arial"/>
      <family val="2"/>
    </font>
    <font>
      <sz val="16"/>
      <color indexed="81"/>
      <name val="Tahoma"/>
      <family val="2"/>
    </font>
    <font>
      <b/>
      <sz val="24"/>
      <color theme="0"/>
      <name val="Arial"/>
      <family val="2"/>
    </font>
    <font>
      <sz val="20"/>
      <color theme="1"/>
      <name val="Arial"/>
      <family val="2"/>
    </font>
    <font>
      <b/>
      <sz val="24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4"/>
      <color theme="10"/>
      <name val="Calibri"/>
      <family val="2"/>
      <scheme val="minor"/>
    </font>
    <font>
      <b/>
      <sz val="20"/>
      <color rgb="FFFF0000"/>
      <name val="Arial"/>
      <family val="2"/>
    </font>
    <font>
      <b/>
      <sz val="28"/>
      <color theme="9"/>
      <name val="Calibri"/>
      <family val="2"/>
      <scheme val="minor"/>
    </font>
    <font>
      <b/>
      <sz val="24"/>
      <color theme="8"/>
      <name val="Arial"/>
      <family val="2"/>
    </font>
    <font>
      <b/>
      <sz val="24"/>
      <color theme="9" tint="-0.499984740745262"/>
      <name val="Arial"/>
      <family val="2"/>
    </font>
    <font>
      <sz val="24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5" fillId="0" borderId="1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2" fillId="0" borderId="0" xfId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6" fillId="0" borderId="6" xfId="0" applyFont="1" applyBorder="1" applyAlignment="1" applyProtection="1">
      <alignment vertical="center" wrapText="1"/>
      <protection hidden="1"/>
    </xf>
    <xf numFmtId="0" fontId="7" fillId="3" borderId="6" xfId="0" applyFont="1" applyFill="1" applyBorder="1" applyAlignment="1" applyProtection="1">
      <alignment vertical="center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locked="0" hidden="1"/>
    </xf>
    <xf numFmtId="0" fontId="21" fillId="0" borderId="1" xfId="0" applyFont="1" applyFill="1" applyBorder="1" applyAlignment="1" applyProtection="1">
      <alignment vertical="center" wrapText="1"/>
      <protection hidden="1"/>
    </xf>
    <xf numFmtId="0" fontId="20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9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2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3" borderId="4" xfId="0" applyFont="1" applyFill="1" applyBorder="1" applyAlignment="1" applyProtection="1">
      <alignment vertical="center" wrapText="1"/>
      <protection hidden="1"/>
    </xf>
    <xf numFmtId="0" fontId="15" fillId="3" borderId="2" xfId="0" applyFont="1" applyFill="1" applyBorder="1" applyAlignment="1" applyProtection="1">
      <alignment vertical="center" wrapText="1"/>
      <protection hidden="1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165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3" xfId="0" applyNumberFormat="1" applyBorder="1" applyProtection="1">
      <protection locked="0"/>
    </xf>
    <xf numFmtId="0" fontId="23" fillId="0" borderId="0" xfId="0" applyFont="1" applyFill="1" applyAlignment="1">
      <alignment vertical="center" wrapText="1"/>
    </xf>
    <xf numFmtId="165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 applyProtection="1">
      <alignment horizontal="left" vertical="center" wrapText="1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14" fillId="3" borderId="4" xfId="1" applyFont="1" applyFill="1" applyBorder="1" applyAlignment="1" applyProtection="1">
      <alignment horizontal="center" vertical="center" wrapText="1"/>
      <protection hidden="1"/>
    </xf>
    <xf numFmtId="0" fontId="14" fillId="3" borderId="5" xfId="1" applyFont="1" applyFill="1" applyBorder="1" applyAlignment="1" applyProtection="1">
      <alignment horizontal="center" vertical="center" wrapText="1"/>
      <protection hidden="1"/>
    </xf>
    <xf numFmtId="0" fontId="14" fillId="3" borderId="2" xfId="1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vertical="center" wrapText="1"/>
      <protection locked="0"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165" fontId="16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16" fillId="0" borderId="8" xfId="0" applyNumberFormat="1" applyFont="1" applyFill="1" applyBorder="1" applyAlignment="1" applyProtection="1">
      <alignment horizontal="center" vertical="center" wrapText="1"/>
      <protection hidden="1"/>
    </xf>
    <xf numFmtId="165" fontId="16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16" fillId="0" borderId="10" xfId="0" applyNumberFormat="1" applyFont="1" applyFill="1" applyBorder="1" applyAlignment="1" applyProtection="1">
      <alignment horizontal="center" vertical="center" wrapText="1"/>
      <protection hidden="1"/>
    </xf>
    <xf numFmtId="165" fontId="11" fillId="6" borderId="4" xfId="0" applyNumberFormat="1" applyFont="1" applyFill="1" applyBorder="1" applyAlignment="1" applyProtection="1">
      <alignment horizontal="center" vertical="center" wrapText="1"/>
      <protection hidden="1"/>
    </xf>
    <xf numFmtId="165" fontId="11" fillId="6" borderId="5" xfId="0" applyNumberFormat="1" applyFont="1" applyFill="1" applyBorder="1" applyAlignment="1" applyProtection="1">
      <alignment horizontal="center" vertical="center" wrapText="1"/>
      <protection hidden="1"/>
    </xf>
    <xf numFmtId="165" fontId="11" fillId="6" borderId="2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89566</xdr:rowOff>
    </xdr:from>
    <xdr:to>
      <xdr:col>1</xdr:col>
      <xdr:colOff>825475</xdr:colOff>
      <xdr:row>3</xdr:row>
      <xdr:rowOff>358257</xdr:rowOff>
    </xdr:to>
    <xdr:pic>
      <xdr:nvPicPr>
        <xdr:cNvPr id="5" name="Imagen 4" descr="http://www.colombia.dxn2u.com/img/logodxn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66"/>
          <a:ext cx="879904" cy="989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1265464</xdr:colOff>
      <xdr:row>0</xdr:row>
      <xdr:rowOff>0</xdr:rowOff>
    </xdr:from>
    <xdr:to>
      <xdr:col>8</xdr:col>
      <xdr:colOff>1239067</xdr:colOff>
      <xdr:row>4</xdr:row>
      <xdr:rowOff>6774</xdr:rowOff>
    </xdr:to>
    <xdr:pic>
      <xdr:nvPicPr>
        <xdr:cNvPr id="6" name="Imagen 5" descr="Bandera de Colombia - Wikipedia, la enciclopedia libre">
          <a:extLst>
            <a:ext uri="{FF2B5EF4-FFF2-40B4-BE49-F238E27FC236}">
              <a16:creationId xmlns:a16="http://schemas.microsoft.com/office/drawing/2014/main" id="{2FBFCB4A-F6A6-417C-9B11-B161834A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9714" y="0"/>
          <a:ext cx="1673679" cy="1122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ideresemprendedoresdxn.com/" TargetMode="External"/><Relationship Id="rId6" Type="http://schemas.openxmlformats.org/officeDocument/2006/relationships/comments" Target="../comments1.xml"/><Relationship Id="rId5" Type="http://schemas.openxmlformats.org/officeDocument/2006/relationships/image" Target="../media/image1.jpeg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62"/>
  <sheetViews>
    <sheetView tabSelected="1" topLeftCell="A4" zoomScale="48" zoomScaleNormal="48" workbookViewId="0">
      <selection activeCell="H51" sqref="H51"/>
    </sheetView>
  </sheetViews>
  <sheetFormatPr baseColWidth="10" defaultRowHeight="15" x14ac:dyDescent="0.25"/>
  <cols>
    <col min="1" max="1" width="0.7109375" style="2" customWidth="1"/>
    <col min="2" max="2" width="84.42578125" style="2" customWidth="1"/>
    <col min="3" max="3" width="36" style="2" customWidth="1"/>
    <col min="4" max="4" width="12.28515625" style="2" customWidth="1"/>
    <col min="5" max="5" width="32" style="2" customWidth="1"/>
    <col min="6" max="6" width="24.140625" style="2" customWidth="1"/>
    <col min="7" max="7" width="27.7109375" style="2" customWidth="1"/>
    <col min="8" max="8" width="25.42578125" style="2" customWidth="1"/>
    <col min="9" max="9" width="38.7109375" style="2" customWidth="1"/>
    <col min="10" max="10" width="12.7109375" style="2" hidden="1" customWidth="1"/>
    <col min="11" max="11" width="14.5703125" style="2" hidden="1" customWidth="1"/>
    <col min="12" max="16384" width="11.42578125" style="2"/>
  </cols>
  <sheetData>
    <row r="1" spans="2:15" ht="15" customHeight="1" x14ac:dyDescent="0.25">
      <c r="B1" s="33" t="s">
        <v>48</v>
      </c>
      <c r="C1" s="33"/>
      <c r="D1" s="33"/>
      <c r="E1" s="33"/>
      <c r="F1" s="33"/>
      <c r="G1" s="33"/>
      <c r="H1" s="33"/>
      <c r="I1" s="1"/>
    </row>
    <row r="2" spans="2:15" ht="15" customHeight="1" x14ac:dyDescent="0.25">
      <c r="B2" s="33"/>
      <c r="C2" s="33"/>
      <c r="D2" s="33"/>
      <c r="E2" s="33"/>
      <c r="F2" s="33"/>
      <c r="G2" s="33"/>
      <c r="H2" s="33"/>
      <c r="I2" s="1"/>
    </row>
    <row r="3" spans="2:15" ht="26.25" customHeight="1" x14ac:dyDescent="0.25">
      <c r="B3" s="33"/>
      <c r="C3" s="33"/>
      <c r="D3" s="33"/>
      <c r="E3" s="33"/>
      <c r="F3" s="33"/>
      <c r="G3" s="33"/>
      <c r="H3" s="33"/>
      <c r="I3" s="1"/>
    </row>
    <row r="4" spans="2:15" ht="31.5" customHeight="1" x14ac:dyDescent="0.25">
      <c r="B4" s="33"/>
      <c r="C4" s="33"/>
      <c r="D4" s="33"/>
      <c r="E4" s="33"/>
      <c r="F4" s="33"/>
      <c r="G4" s="33"/>
      <c r="H4" s="33"/>
      <c r="I4" s="1"/>
    </row>
    <row r="5" spans="2:15" ht="31.5" x14ac:dyDescent="0.25">
      <c r="B5" s="3" t="s">
        <v>2</v>
      </c>
      <c r="C5" s="37"/>
      <c r="D5" s="37"/>
      <c r="E5" s="37"/>
      <c r="F5" s="14"/>
      <c r="G5" s="14"/>
      <c r="H5" s="4"/>
      <c r="I5" s="4"/>
    </row>
    <row r="6" spans="2:15" ht="31.5" x14ac:dyDescent="0.25">
      <c r="B6" s="3" t="s">
        <v>3</v>
      </c>
      <c r="C6" s="37"/>
      <c r="D6" s="37"/>
      <c r="E6" s="37"/>
      <c r="F6" s="14"/>
      <c r="G6" s="14"/>
      <c r="H6" s="4"/>
      <c r="I6" s="4"/>
    </row>
    <row r="7" spans="2:15" ht="31.5" x14ac:dyDescent="0.25">
      <c r="B7" s="4"/>
      <c r="C7" s="4"/>
      <c r="D7" s="4"/>
      <c r="E7" s="4"/>
      <c r="F7" s="4"/>
      <c r="G7" s="4"/>
      <c r="H7" s="4"/>
      <c r="I7" s="5"/>
    </row>
    <row r="8" spans="2:15" ht="30" x14ac:dyDescent="0.25">
      <c r="B8" s="6" t="s">
        <v>1</v>
      </c>
      <c r="C8" s="6" t="s">
        <v>5</v>
      </c>
      <c r="D8" s="11" t="s">
        <v>16</v>
      </c>
      <c r="E8" s="11" t="s">
        <v>18</v>
      </c>
      <c r="F8" s="13" t="s">
        <v>19</v>
      </c>
      <c r="G8" s="13" t="s">
        <v>22</v>
      </c>
      <c r="H8" s="27" t="s">
        <v>8</v>
      </c>
      <c r="I8" s="12" t="s">
        <v>0</v>
      </c>
      <c r="J8" s="20" t="s">
        <v>13</v>
      </c>
      <c r="K8" s="20" t="s">
        <v>14</v>
      </c>
    </row>
    <row r="9" spans="2:15" s="19" customFormat="1" ht="26.25" customHeight="1" x14ac:dyDescent="0.25">
      <c r="B9" s="16" t="s">
        <v>28</v>
      </c>
      <c r="C9" s="28">
        <v>280200</v>
      </c>
      <c r="D9" s="17">
        <v>16.5</v>
      </c>
      <c r="E9" s="28">
        <v>70700</v>
      </c>
      <c r="F9" s="18">
        <f>+E9/C9</f>
        <v>0.2523197715917202</v>
      </c>
      <c r="G9" s="28">
        <f t="shared" ref="G9:G25" si="0">+E9/D9</f>
        <v>4284.848484848485</v>
      </c>
      <c r="H9" s="25"/>
      <c r="I9" s="28">
        <f>H9*C9</f>
        <v>0</v>
      </c>
      <c r="J9" s="21">
        <f>+H9*D9</f>
        <v>0</v>
      </c>
      <c r="K9" s="31">
        <f>+H9*E9</f>
        <v>0</v>
      </c>
    </row>
    <row r="10" spans="2:15" s="19" customFormat="1" ht="26.25" customHeight="1" x14ac:dyDescent="0.25">
      <c r="B10" s="16" t="s">
        <v>28</v>
      </c>
      <c r="C10" s="28">
        <v>280200</v>
      </c>
      <c r="D10" s="17">
        <v>16.5</v>
      </c>
      <c r="E10" s="28">
        <v>70700</v>
      </c>
      <c r="F10" s="18">
        <f t="shared" ref="F10:F25" si="1">+E10/C10</f>
        <v>0.2523197715917202</v>
      </c>
      <c r="G10" s="28">
        <f t="shared" si="0"/>
        <v>4284.848484848485</v>
      </c>
      <c r="H10" s="25"/>
      <c r="I10" s="28">
        <f t="shared" ref="I10:I48" si="2">H10*C10</f>
        <v>0</v>
      </c>
      <c r="J10" s="21">
        <f t="shared" ref="J10:J51" si="3">+H10*D10</f>
        <v>0</v>
      </c>
      <c r="K10" s="31">
        <f t="shared" ref="K10:K51" si="4">+H10*E10</f>
        <v>0</v>
      </c>
    </row>
    <row r="11" spans="2:15" s="19" customFormat="1" ht="33.75" customHeight="1" x14ac:dyDescent="0.25">
      <c r="B11" s="16" t="s">
        <v>28</v>
      </c>
      <c r="C11" s="28">
        <v>280200</v>
      </c>
      <c r="D11" s="17">
        <v>16.5</v>
      </c>
      <c r="E11" s="28">
        <v>70700</v>
      </c>
      <c r="F11" s="18">
        <f t="shared" si="1"/>
        <v>0.2523197715917202</v>
      </c>
      <c r="G11" s="28">
        <f t="shared" si="0"/>
        <v>4284.848484848485</v>
      </c>
      <c r="H11" s="25"/>
      <c r="I11" s="28">
        <f t="shared" si="2"/>
        <v>0</v>
      </c>
      <c r="J11" s="21">
        <f t="shared" si="3"/>
        <v>0</v>
      </c>
      <c r="K11" s="31">
        <f t="shared" si="4"/>
        <v>0</v>
      </c>
    </row>
    <row r="12" spans="2:15" s="19" customFormat="1" ht="26.25" customHeight="1" x14ac:dyDescent="0.25">
      <c r="B12" s="16" t="s">
        <v>28</v>
      </c>
      <c r="C12" s="28">
        <v>280200</v>
      </c>
      <c r="D12" s="17">
        <v>16.5</v>
      </c>
      <c r="E12" s="28">
        <v>70700</v>
      </c>
      <c r="F12" s="18">
        <f t="shared" si="1"/>
        <v>0.2523197715917202</v>
      </c>
      <c r="G12" s="28">
        <f t="shared" si="0"/>
        <v>4284.848484848485</v>
      </c>
      <c r="H12" s="25"/>
      <c r="I12" s="28">
        <f t="shared" si="2"/>
        <v>0</v>
      </c>
      <c r="J12" s="21">
        <f t="shared" si="3"/>
        <v>0</v>
      </c>
      <c r="K12" s="31">
        <f t="shared" si="4"/>
        <v>0</v>
      </c>
    </row>
    <row r="13" spans="2:15" s="19" customFormat="1" ht="26.25" customHeight="1" x14ac:dyDescent="0.25">
      <c r="B13" s="16" t="s">
        <v>28</v>
      </c>
      <c r="C13" s="28">
        <v>280200</v>
      </c>
      <c r="D13" s="17">
        <v>16.5</v>
      </c>
      <c r="E13" s="28">
        <v>70700</v>
      </c>
      <c r="F13" s="18">
        <f t="shared" si="1"/>
        <v>0.2523197715917202</v>
      </c>
      <c r="G13" s="28">
        <f t="shared" si="0"/>
        <v>4284.848484848485</v>
      </c>
      <c r="H13" s="25"/>
      <c r="I13" s="28">
        <f t="shared" si="2"/>
        <v>0</v>
      </c>
      <c r="J13" s="21">
        <f t="shared" si="3"/>
        <v>0</v>
      </c>
      <c r="K13" s="31">
        <f t="shared" si="4"/>
        <v>0</v>
      </c>
      <c r="O13"/>
    </row>
    <row r="14" spans="2:15" s="19" customFormat="1" ht="13.5" customHeight="1" x14ac:dyDescent="0.25">
      <c r="B14" s="44"/>
      <c r="C14" s="45"/>
      <c r="D14" s="45"/>
      <c r="E14" s="45"/>
      <c r="F14" s="45"/>
      <c r="G14" s="45"/>
      <c r="H14" s="45"/>
      <c r="I14" s="46"/>
      <c r="J14" s="21">
        <f t="shared" si="3"/>
        <v>0</v>
      </c>
      <c r="K14" s="31">
        <f t="shared" si="4"/>
        <v>0</v>
      </c>
    </row>
    <row r="15" spans="2:15" s="19" customFormat="1" ht="26.25" customHeight="1" x14ac:dyDescent="0.25">
      <c r="B15" s="16" t="s">
        <v>29</v>
      </c>
      <c r="C15" s="28">
        <v>63800</v>
      </c>
      <c r="D15" s="17">
        <v>5.5</v>
      </c>
      <c r="E15" s="28">
        <v>21500</v>
      </c>
      <c r="F15" s="18">
        <f t="shared" si="1"/>
        <v>0.33699059561128525</v>
      </c>
      <c r="G15" s="28">
        <f t="shared" si="0"/>
        <v>3909.090909090909</v>
      </c>
      <c r="H15" s="25"/>
      <c r="I15" s="28">
        <f t="shared" si="2"/>
        <v>0</v>
      </c>
      <c r="J15" s="21">
        <f t="shared" si="3"/>
        <v>0</v>
      </c>
      <c r="K15" s="31">
        <f t="shared" si="4"/>
        <v>0</v>
      </c>
    </row>
    <row r="16" spans="2:15" s="19" customFormat="1" ht="26.25" customHeight="1" x14ac:dyDescent="0.25">
      <c r="B16" s="16" t="s">
        <v>26</v>
      </c>
      <c r="C16" s="28">
        <v>89100</v>
      </c>
      <c r="D16" s="17">
        <v>6</v>
      </c>
      <c r="E16" s="28">
        <v>30000</v>
      </c>
      <c r="F16" s="18">
        <f t="shared" si="1"/>
        <v>0.33670033670033672</v>
      </c>
      <c r="G16" s="28">
        <f t="shared" si="0"/>
        <v>5000</v>
      </c>
      <c r="H16" s="25"/>
      <c r="I16" s="28">
        <f t="shared" si="2"/>
        <v>0</v>
      </c>
      <c r="J16" s="21">
        <f t="shared" si="3"/>
        <v>0</v>
      </c>
      <c r="K16" s="31">
        <f t="shared" si="4"/>
        <v>0</v>
      </c>
    </row>
    <row r="17" spans="2:15" s="19" customFormat="1" ht="26.25" customHeight="1" x14ac:dyDescent="0.25">
      <c r="B17" s="16" t="s">
        <v>25</v>
      </c>
      <c r="C17" s="28">
        <v>63800</v>
      </c>
      <c r="D17" s="17">
        <v>5.5</v>
      </c>
      <c r="E17" s="28">
        <v>21500</v>
      </c>
      <c r="F17" s="18">
        <f t="shared" si="1"/>
        <v>0.33699059561128525</v>
      </c>
      <c r="G17" s="28">
        <f t="shared" si="0"/>
        <v>3909.090909090909</v>
      </c>
      <c r="H17" s="25"/>
      <c r="I17" s="28">
        <f t="shared" si="2"/>
        <v>0</v>
      </c>
      <c r="J17" s="21">
        <f t="shared" si="3"/>
        <v>0</v>
      </c>
      <c r="K17" s="31">
        <f t="shared" si="4"/>
        <v>0</v>
      </c>
      <c r="N17"/>
      <c r="O17" s="30"/>
    </row>
    <row r="18" spans="2:15" s="19" customFormat="1" ht="34.5" customHeight="1" x14ac:dyDescent="0.25">
      <c r="B18" s="16" t="s">
        <v>30</v>
      </c>
      <c r="C18" s="28">
        <v>71200</v>
      </c>
      <c r="D18" s="17">
        <v>5</v>
      </c>
      <c r="E18" s="28">
        <v>27500</v>
      </c>
      <c r="F18" s="18">
        <f t="shared" si="1"/>
        <v>0.3862359550561798</v>
      </c>
      <c r="G18" s="28">
        <f t="shared" si="0"/>
        <v>5500</v>
      </c>
      <c r="H18" s="25"/>
      <c r="I18" s="28">
        <f t="shared" si="2"/>
        <v>0</v>
      </c>
      <c r="J18" s="21">
        <f t="shared" si="3"/>
        <v>0</v>
      </c>
      <c r="K18" s="31">
        <f t="shared" si="4"/>
        <v>0</v>
      </c>
    </row>
    <row r="19" spans="2:15" s="19" customFormat="1" ht="26.25" customHeight="1" x14ac:dyDescent="0.25">
      <c r="B19" s="16" t="s">
        <v>31</v>
      </c>
      <c r="C19" s="28">
        <v>61200</v>
      </c>
      <c r="D19" s="17">
        <v>4.5999999999999996</v>
      </c>
      <c r="E19" s="28">
        <v>24500</v>
      </c>
      <c r="F19" s="18">
        <f t="shared" si="1"/>
        <v>0.40032679738562094</v>
      </c>
      <c r="G19" s="28">
        <f t="shared" si="0"/>
        <v>5326.0869565217399</v>
      </c>
      <c r="H19" s="25"/>
      <c r="I19" s="28">
        <f t="shared" si="2"/>
        <v>0</v>
      </c>
      <c r="J19" s="21">
        <f t="shared" si="3"/>
        <v>0</v>
      </c>
      <c r="K19" s="31">
        <f t="shared" si="4"/>
        <v>0</v>
      </c>
    </row>
    <row r="20" spans="2:15" s="19" customFormat="1" ht="15" customHeight="1" x14ac:dyDescent="0.25">
      <c r="B20" s="44"/>
      <c r="C20" s="45"/>
      <c r="D20" s="45"/>
      <c r="E20" s="45"/>
      <c r="F20" s="45"/>
      <c r="G20" s="45"/>
      <c r="H20" s="45"/>
      <c r="I20" s="46"/>
      <c r="J20" s="21">
        <f t="shared" si="3"/>
        <v>0</v>
      </c>
      <c r="K20" s="31">
        <f t="shared" si="4"/>
        <v>0</v>
      </c>
    </row>
    <row r="21" spans="2:15" s="19" customFormat="1" ht="26.25" customHeight="1" x14ac:dyDescent="0.25">
      <c r="B21" s="16" t="s">
        <v>15</v>
      </c>
      <c r="C21" s="28">
        <v>75100</v>
      </c>
      <c r="D21" s="17">
        <v>7.6</v>
      </c>
      <c r="E21" s="28">
        <v>25400</v>
      </c>
      <c r="F21" s="18">
        <f t="shared" si="1"/>
        <v>0.33821571238348869</v>
      </c>
      <c r="G21" s="28">
        <f t="shared" si="0"/>
        <v>3342.105263157895</v>
      </c>
      <c r="H21" s="25"/>
      <c r="I21" s="28">
        <f t="shared" si="2"/>
        <v>0</v>
      </c>
      <c r="J21" s="21">
        <f t="shared" si="3"/>
        <v>0</v>
      </c>
      <c r="K21" s="31">
        <f t="shared" si="4"/>
        <v>0</v>
      </c>
    </row>
    <row r="22" spans="2:15" s="19" customFormat="1" ht="15.75" customHeight="1" x14ac:dyDescent="0.25">
      <c r="B22" s="44"/>
      <c r="C22" s="45"/>
      <c r="D22" s="45"/>
      <c r="E22" s="45"/>
      <c r="F22" s="45"/>
      <c r="G22" s="45"/>
      <c r="H22" s="45"/>
      <c r="I22" s="46"/>
      <c r="J22" s="21">
        <f t="shared" si="3"/>
        <v>0</v>
      </c>
      <c r="K22" s="31">
        <f t="shared" si="4"/>
        <v>0</v>
      </c>
    </row>
    <row r="23" spans="2:15" s="19" customFormat="1" ht="26.25" customHeight="1" x14ac:dyDescent="0.25">
      <c r="B23" s="16" t="s">
        <v>32</v>
      </c>
      <c r="C23" s="28">
        <v>196500</v>
      </c>
      <c r="D23" s="17">
        <v>15.8</v>
      </c>
      <c r="E23" s="28">
        <v>93100</v>
      </c>
      <c r="F23" s="18">
        <f t="shared" si="1"/>
        <v>0.47379134860050892</v>
      </c>
      <c r="G23" s="28">
        <f t="shared" si="0"/>
        <v>5892.4050632911394</v>
      </c>
      <c r="H23" s="25"/>
      <c r="I23" s="28">
        <f t="shared" si="2"/>
        <v>0</v>
      </c>
      <c r="J23" s="21">
        <f t="shared" si="3"/>
        <v>0</v>
      </c>
      <c r="K23" s="31">
        <f t="shared" si="4"/>
        <v>0</v>
      </c>
    </row>
    <row r="24" spans="2:15" s="19" customFormat="1" ht="26.25" customHeight="1" x14ac:dyDescent="0.25">
      <c r="B24" s="16" t="s">
        <v>23</v>
      </c>
      <c r="C24" s="28">
        <v>71500</v>
      </c>
      <c r="D24" s="17">
        <v>5.6</v>
      </c>
      <c r="E24" s="28">
        <v>32700</v>
      </c>
      <c r="F24" s="18">
        <f t="shared" si="1"/>
        <v>0.45734265734265733</v>
      </c>
      <c r="G24" s="28">
        <f t="shared" si="0"/>
        <v>5839.2857142857147</v>
      </c>
      <c r="H24" s="25"/>
      <c r="I24" s="28">
        <f t="shared" si="2"/>
        <v>0</v>
      </c>
      <c r="J24" s="21">
        <f t="shared" si="3"/>
        <v>0</v>
      </c>
      <c r="K24" s="31">
        <f t="shared" si="4"/>
        <v>0</v>
      </c>
    </row>
    <row r="25" spans="2:15" s="19" customFormat="1" ht="26.25" customHeight="1" x14ac:dyDescent="0.25">
      <c r="B25" s="16" t="s">
        <v>33</v>
      </c>
      <c r="C25" s="28">
        <v>196500</v>
      </c>
      <c r="D25" s="17">
        <v>15.8</v>
      </c>
      <c r="E25" s="28">
        <v>93100</v>
      </c>
      <c r="F25" s="18">
        <f t="shared" si="1"/>
        <v>0.47379134860050892</v>
      </c>
      <c r="G25" s="28">
        <f t="shared" si="0"/>
        <v>5892.4050632911394</v>
      </c>
      <c r="H25" s="25"/>
      <c r="I25" s="28">
        <f t="shared" si="2"/>
        <v>0</v>
      </c>
      <c r="J25" s="21">
        <f t="shared" si="3"/>
        <v>0</v>
      </c>
      <c r="K25" s="31">
        <f t="shared" si="4"/>
        <v>0</v>
      </c>
    </row>
    <row r="26" spans="2:15" s="19" customFormat="1" ht="26.25" customHeight="1" x14ac:dyDescent="0.25">
      <c r="B26" s="16" t="s">
        <v>24</v>
      </c>
      <c r="C26" s="28">
        <v>71500</v>
      </c>
      <c r="D26" s="17">
        <v>5.6</v>
      </c>
      <c r="E26" s="28">
        <v>32700</v>
      </c>
      <c r="F26" s="18">
        <f t="shared" ref="F26:F50" si="5">+E26/C26</f>
        <v>0.45734265734265733</v>
      </c>
      <c r="G26" s="28">
        <f t="shared" ref="G26:G50" si="6">+E26/D26</f>
        <v>5839.2857142857147</v>
      </c>
      <c r="H26" s="25"/>
      <c r="I26" s="28">
        <f t="shared" si="2"/>
        <v>0</v>
      </c>
      <c r="J26" s="21">
        <f t="shared" si="3"/>
        <v>0</v>
      </c>
      <c r="K26" s="31">
        <f t="shared" si="4"/>
        <v>0</v>
      </c>
    </row>
    <row r="27" spans="2:15" s="19" customFormat="1" ht="26.25" customHeight="1" x14ac:dyDescent="0.25">
      <c r="B27" s="16" t="s">
        <v>34</v>
      </c>
      <c r="C27" s="28">
        <v>75600</v>
      </c>
      <c r="D27" s="17">
        <v>5</v>
      </c>
      <c r="E27" s="28">
        <v>32400</v>
      </c>
      <c r="F27" s="18">
        <f t="shared" si="5"/>
        <v>0.42857142857142855</v>
      </c>
      <c r="G27" s="28">
        <f t="shared" si="6"/>
        <v>6480</v>
      </c>
      <c r="H27" s="25"/>
      <c r="I27" s="28">
        <f t="shared" si="2"/>
        <v>0</v>
      </c>
      <c r="J27" s="21">
        <f t="shared" si="3"/>
        <v>0</v>
      </c>
      <c r="K27" s="31">
        <f t="shared" si="4"/>
        <v>0</v>
      </c>
    </row>
    <row r="28" spans="2:15" s="19" customFormat="1" ht="13.5" customHeight="1" x14ac:dyDescent="0.25">
      <c r="B28" s="44"/>
      <c r="C28" s="45"/>
      <c r="D28" s="45"/>
      <c r="E28" s="45"/>
      <c r="F28" s="45"/>
      <c r="G28" s="45"/>
      <c r="H28" s="45"/>
      <c r="I28" s="46"/>
      <c r="J28" s="21">
        <f t="shared" si="3"/>
        <v>0</v>
      </c>
      <c r="K28" s="31">
        <f t="shared" si="4"/>
        <v>0</v>
      </c>
    </row>
    <row r="29" spans="2:15" s="19" customFormat="1" ht="26.25" customHeight="1" x14ac:dyDescent="0.25">
      <c r="B29" s="16" t="s">
        <v>35</v>
      </c>
      <c r="C29" s="28">
        <v>60300</v>
      </c>
      <c r="D29" s="17">
        <v>5</v>
      </c>
      <c r="E29" s="28">
        <v>22600</v>
      </c>
      <c r="F29" s="18">
        <f t="shared" si="5"/>
        <v>0.37479270315091212</v>
      </c>
      <c r="G29" s="28">
        <f t="shared" si="6"/>
        <v>4520</v>
      </c>
      <c r="H29" s="25"/>
      <c r="I29" s="28">
        <f>H29*C29</f>
        <v>0</v>
      </c>
      <c r="J29" s="21">
        <f t="shared" si="3"/>
        <v>0</v>
      </c>
      <c r="K29" s="31">
        <f t="shared" si="4"/>
        <v>0</v>
      </c>
    </row>
    <row r="30" spans="2:15" s="19" customFormat="1" ht="26.25" customHeight="1" x14ac:dyDescent="0.25">
      <c r="B30" s="16" t="s">
        <v>36</v>
      </c>
      <c r="C30" s="28">
        <v>60300</v>
      </c>
      <c r="D30" s="17">
        <v>5</v>
      </c>
      <c r="E30" s="28">
        <v>22600</v>
      </c>
      <c r="F30" s="18">
        <f t="shared" si="5"/>
        <v>0.37479270315091212</v>
      </c>
      <c r="G30" s="28">
        <f t="shared" si="6"/>
        <v>4520</v>
      </c>
      <c r="H30" s="25"/>
      <c r="I30" s="28">
        <f t="shared" si="2"/>
        <v>0</v>
      </c>
      <c r="J30" s="21">
        <f t="shared" si="3"/>
        <v>0</v>
      </c>
      <c r="K30" s="31">
        <f t="shared" si="4"/>
        <v>0</v>
      </c>
    </row>
    <row r="31" spans="2:15" s="19" customFormat="1" ht="26.25" customHeight="1" x14ac:dyDescent="0.25">
      <c r="B31" s="16" t="s">
        <v>37</v>
      </c>
      <c r="C31" s="28">
        <v>38600</v>
      </c>
      <c r="D31" s="17">
        <v>3</v>
      </c>
      <c r="E31" s="28">
        <v>14400</v>
      </c>
      <c r="F31" s="18">
        <f t="shared" si="5"/>
        <v>0.37305699481865284</v>
      </c>
      <c r="G31" s="28">
        <f t="shared" si="6"/>
        <v>4800</v>
      </c>
      <c r="H31" s="25"/>
      <c r="I31" s="28">
        <f t="shared" si="2"/>
        <v>0</v>
      </c>
      <c r="J31" s="21">
        <f t="shared" si="3"/>
        <v>0</v>
      </c>
      <c r="K31" s="31">
        <f t="shared" si="4"/>
        <v>0</v>
      </c>
    </row>
    <row r="32" spans="2:15" s="19" customFormat="1" ht="26.25" customHeight="1" x14ac:dyDescent="0.25">
      <c r="B32" s="16" t="s">
        <v>38</v>
      </c>
      <c r="C32" s="28">
        <v>43200</v>
      </c>
      <c r="D32" s="17">
        <v>3.8</v>
      </c>
      <c r="E32" s="28">
        <v>15600</v>
      </c>
      <c r="F32" s="18">
        <f t="shared" si="5"/>
        <v>0.3611111111111111</v>
      </c>
      <c r="G32" s="28">
        <f t="shared" si="6"/>
        <v>4105.2631578947367</v>
      </c>
      <c r="H32" s="25"/>
      <c r="I32" s="28">
        <f t="shared" si="2"/>
        <v>0</v>
      </c>
      <c r="J32" s="21">
        <f t="shared" si="3"/>
        <v>0</v>
      </c>
      <c r="K32" s="31">
        <f t="shared" si="4"/>
        <v>0</v>
      </c>
    </row>
    <row r="33" spans="2:11" s="19" customFormat="1" ht="26.25" customHeight="1" x14ac:dyDescent="0.25">
      <c r="B33" s="16" t="s">
        <v>39</v>
      </c>
      <c r="C33" s="28">
        <v>45500</v>
      </c>
      <c r="D33" s="17">
        <v>3.8</v>
      </c>
      <c r="E33" s="28">
        <v>16500</v>
      </c>
      <c r="F33" s="18">
        <f t="shared" si="5"/>
        <v>0.36263736263736263</v>
      </c>
      <c r="G33" s="28">
        <f t="shared" si="6"/>
        <v>4342.105263157895</v>
      </c>
      <c r="H33" s="25"/>
      <c r="I33" s="28">
        <f t="shared" si="2"/>
        <v>0</v>
      </c>
      <c r="J33" s="21">
        <f t="shared" si="3"/>
        <v>0</v>
      </c>
      <c r="K33" s="31">
        <f t="shared" si="4"/>
        <v>0</v>
      </c>
    </row>
    <row r="34" spans="2:11" s="19" customFormat="1" ht="26.25" customHeight="1" x14ac:dyDescent="0.25">
      <c r="B34" s="16" t="s">
        <v>40</v>
      </c>
      <c r="C34" s="28">
        <v>18700</v>
      </c>
      <c r="D34" s="17">
        <v>1.5</v>
      </c>
      <c r="E34" s="28">
        <v>6500</v>
      </c>
      <c r="F34" s="18">
        <f t="shared" si="5"/>
        <v>0.34759358288770054</v>
      </c>
      <c r="G34" s="28">
        <f t="shared" si="6"/>
        <v>4333.333333333333</v>
      </c>
      <c r="H34" s="25"/>
      <c r="I34" s="28">
        <f>H34*C34</f>
        <v>0</v>
      </c>
      <c r="J34" s="21">
        <f t="shared" si="3"/>
        <v>0</v>
      </c>
      <c r="K34" s="31">
        <f t="shared" si="4"/>
        <v>0</v>
      </c>
    </row>
    <row r="35" spans="2:11" s="19" customFormat="1" ht="15.75" customHeight="1" x14ac:dyDescent="0.25">
      <c r="B35" s="44"/>
      <c r="C35" s="45"/>
      <c r="D35" s="45"/>
      <c r="E35" s="45"/>
      <c r="F35" s="45"/>
      <c r="G35" s="45"/>
      <c r="H35" s="45"/>
      <c r="I35" s="46"/>
      <c r="J35" s="21">
        <f t="shared" si="3"/>
        <v>0</v>
      </c>
      <c r="K35" s="31">
        <f t="shared" si="4"/>
        <v>0</v>
      </c>
    </row>
    <row r="36" spans="2:11" s="19" customFormat="1" ht="26.25" customHeight="1" x14ac:dyDescent="0.25">
      <c r="B36" s="16" t="s">
        <v>41</v>
      </c>
      <c r="C36" s="28">
        <v>77400</v>
      </c>
      <c r="D36" s="17">
        <v>9.4499999999999993</v>
      </c>
      <c r="E36" s="28">
        <v>27400</v>
      </c>
      <c r="F36" s="18">
        <f t="shared" si="5"/>
        <v>0.35400516795865633</v>
      </c>
      <c r="G36" s="28">
        <f t="shared" si="6"/>
        <v>2899.4708994708999</v>
      </c>
      <c r="H36" s="25"/>
      <c r="I36" s="28">
        <f>H36*C36</f>
        <v>0</v>
      </c>
      <c r="J36" s="21">
        <f t="shared" si="3"/>
        <v>0</v>
      </c>
      <c r="K36" s="31">
        <f t="shared" si="4"/>
        <v>0</v>
      </c>
    </row>
    <row r="37" spans="2:11" s="19" customFormat="1" ht="26.25" customHeight="1" x14ac:dyDescent="0.25">
      <c r="B37" s="16" t="s">
        <v>42</v>
      </c>
      <c r="C37" s="28">
        <v>77400</v>
      </c>
      <c r="D37" s="17">
        <v>9.4499999999999993</v>
      </c>
      <c r="E37" s="28">
        <v>27400</v>
      </c>
      <c r="F37" s="18">
        <f t="shared" si="5"/>
        <v>0.35400516795865633</v>
      </c>
      <c r="G37" s="28">
        <f t="shared" si="6"/>
        <v>2899.4708994708999</v>
      </c>
      <c r="H37" s="25"/>
      <c r="I37" s="28">
        <f t="shared" si="2"/>
        <v>0</v>
      </c>
      <c r="J37" s="21">
        <f t="shared" si="3"/>
        <v>0</v>
      </c>
      <c r="K37" s="31">
        <f t="shared" si="4"/>
        <v>0</v>
      </c>
    </row>
    <row r="38" spans="2:11" s="19" customFormat="1" ht="26.25" customHeight="1" x14ac:dyDescent="0.25">
      <c r="B38" s="16" t="s">
        <v>43</v>
      </c>
      <c r="C38" s="28">
        <v>77400</v>
      </c>
      <c r="D38" s="17">
        <v>9.4499999999999993</v>
      </c>
      <c r="E38" s="28">
        <v>27400</v>
      </c>
      <c r="F38" s="18">
        <f t="shared" si="5"/>
        <v>0.35400516795865633</v>
      </c>
      <c r="G38" s="28">
        <f t="shared" si="6"/>
        <v>2899.4708994708999</v>
      </c>
      <c r="H38" s="25"/>
      <c r="I38" s="28">
        <f t="shared" si="2"/>
        <v>0</v>
      </c>
      <c r="J38" s="21">
        <f t="shared" si="3"/>
        <v>0</v>
      </c>
      <c r="K38" s="31">
        <f t="shared" si="4"/>
        <v>0</v>
      </c>
    </row>
    <row r="39" spans="2:11" s="19" customFormat="1" ht="26.25" customHeight="1" x14ac:dyDescent="0.25">
      <c r="B39" s="16" t="s">
        <v>44</v>
      </c>
      <c r="C39" s="28">
        <v>77400</v>
      </c>
      <c r="D39" s="17">
        <v>9.4499999999999993</v>
      </c>
      <c r="E39" s="28">
        <v>27400</v>
      </c>
      <c r="F39" s="18">
        <f t="shared" si="5"/>
        <v>0.35400516795865633</v>
      </c>
      <c r="G39" s="28">
        <f t="shared" si="6"/>
        <v>2899.4708994708999</v>
      </c>
      <c r="H39" s="25"/>
      <c r="I39" s="28">
        <f t="shared" si="2"/>
        <v>0</v>
      </c>
      <c r="J39" s="21">
        <f t="shared" si="3"/>
        <v>0</v>
      </c>
      <c r="K39" s="31">
        <f t="shared" si="4"/>
        <v>0</v>
      </c>
    </row>
    <row r="40" spans="2:11" s="19" customFormat="1" ht="26.25" customHeight="1" x14ac:dyDescent="0.25">
      <c r="B40" s="16" t="s">
        <v>45</v>
      </c>
      <c r="C40" s="28">
        <v>77400</v>
      </c>
      <c r="D40" s="17">
        <v>9.4499999999999993</v>
      </c>
      <c r="E40" s="28">
        <v>27400</v>
      </c>
      <c r="F40" s="18">
        <f t="shared" si="5"/>
        <v>0.35400516795865633</v>
      </c>
      <c r="G40" s="28">
        <f t="shared" si="6"/>
        <v>2899.4708994708999</v>
      </c>
      <c r="H40" s="25"/>
      <c r="I40" s="28">
        <f>H40*C40</f>
        <v>0</v>
      </c>
      <c r="J40" s="21">
        <f t="shared" si="3"/>
        <v>0</v>
      </c>
      <c r="K40" s="31">
        <f t="shared" si="4"/>
        <v>0</v>
      </c>
    </row>
    <row r="41" spans="2:11" s="19" customFormat="1" ht="16.5" customHeight="1" x14ac:dyDescent="0.25">
      <c r="B41" s="44"/>
      <c r="C41" s="45"/>
      <c r="D41" s="45"/>
      <c r="E41" s="45"/>
      <c r="F41" s="45"/>
      <c r="G41" s="45"/>
      <c r="H41" s="45"/>
      <c r="I41" s="46"/>
      <c r="J41" s="21">
        <f t="shared" si="3"/>
        <v>0</v>
      </c>
      <c r="K41" s="31">
        <f t="shared" si="4"/>
        <v>0</v>
      </c>
    </row>
    <row r="42" spans="2:11" s="19" customFormat="1" ht="26.25" customHeight="1" x14ac:dyDescent="0.25">
      <c r="B42" s="16" t="s">
        <v>46</v>
      </c>
      <c r="C42" s="28">
        <v>52700</v>
      </c>
      <c r="D42" s="17"/>
      <c r="E42" s="28"/>
      <c r="F42" s="18"/>
      <c r="G42" s="28"/>
      <c r="H42" s="25"/>
      <c r="I42" s="28">
        <f t="shared" si="2"/>
        <v>0</v>
      </c>
      <c r="J42" s="21">
        <f t="shared" si="3"/>
        <v>0</v>
      </c>
      <c r="K42" s="31">
        <f t="shared" si="4"/>
        <v>0</v>
      </c>
    </row>
    <row r="43" spans="2:11" s="19" customFormat="1" ht="15.75" customHeight="1" x14ac:dyDescent="0.25">
      <c r="B43" s="44"/>
      <c r="C43" s="45"/>
      <c r="D43" s="45"/>
      <c r="E43" s="45"/>
      <c r="F43" s="45"/>
      <c r="G43" s="45"/>
      <c r="H43" s="45"/>
      <c r="I43" s="46"/>
      <c r="J43" s="21">
        <f t="shared" si="3"/>
        <v>0</v>
      </c>
      <c r="K43" s="31">
        <f t="shared" si="4"/>
        <v>0</v>
      </c>
    </row>
    <row r="44" spans="2:11" s="19" customFormat="1" ht="26.25" customHeight="1" x14ac:dyDescent="0.25">
      <c r="B44" s="32" t="s">
        <v>55</v>
      </c>
      <c r="C44" s="28">
        <v>74800</v>
      </c>
      <c r="D44" s="17"/>
      <c r="E44" s="28"/>
      <c r="F44" s="18"/>
      <c r="G44" s="28"/>
      <c r="H44" s="25"/>
      <c r="I44" s="28">
        <f t="shared" si="2"/>
        <v>0</v>
      </c>
      <c r="J44" s="21">
        <f t="shared" si="3"/>
        <v>0</v>
      </c>
      <c r="K44" s="31">
        <f t="shared" si="4"/>
        <v>0</v>
      </c>
    </row>
    <row r="45" spans="2:11" s="19" customFormat="1" ht="26.25" customHeight="1" x14ac:dyDescent="0.25">
      <c r="B45" s="32" t="s">
        <v>54</v>
      </c>
      <c r="C45" s="28">
        <v>135500</v>
      </c>
      <c r="D45" s="17">
        <v>5.5</v>
      </c>
      <c r="E45" s="28">
        <v>14500</v>
      </c>
      <c r="F45" s="18">
        <f t="shared" si="5"/>
        <v>0.1070110701107011</v>
      </c>
      <c r="G45" s="28">
        <f t="shared" si="6"/>
        <v>2636.3636363636365</v>
      </c>
      <c r="H45" s="25"/>
      <c r="I45" s="28">
        <f t="shared" si="2"/>
        <v>0</v>
      </c>
      <c r="J45" s="21">
        <f t="shared" si="3"/>
        <v>0</v>
      </c>
      <c r="K45" s="31">
        <f t="shared" si="4"/>
        <v>0</v>
      </c>
    </row>
    <row r="46" spans="2:11" s="19" customFormat="1" ht="26.25" customHeight="1" x14ac:dyDescent="0.25">
      <c r="B46" s="32" t="s">
        <v>56</v>
      </c>
      <c r="C46" s="28">
        <v>199700</v>
      </c>
      <c r="D46" s="17">
        <v>11.2</v>
      </c>
      <c r="E46" s="28">
        <v>48300</v>
      </c>
      <c r="F46" s="18">
        <f t="shared" si="5"/>
        <v>0.24186279419128692</v>
      </c>
      <c r="G46" s="28">
        <f t="shared" si="6"/>
        <v>4312.5</v>
      </c>
      <c r="H46" s="25"/>
      <c r="I46" s="28">
        <f t="shared" si="2"/>
        <v>0</v>
      </c>
      <c r="J46" s="21">
        <f t="shared" si="3"/>
        <v>0</v>
      </c>
      <c r="K46" s="31">
        <f t="shared" si="4"/>
        <v>0</v>
      </c>
    </row>
    <row r="47" spans="2:11" s="19" customFormat="1" ht="26.25" customHeight="1" x14ac:dyDescent="0.25">
      <c r="B47" s="32" t="s">
        <v>50</v>
      </c>
      <c r="C47" s="28">
        <v>201000</v>
      </c>
      <c r="D47" s="17">
        <v>9.6</v>
      </c>
      <c r="E47" s="28">
        <v>39800</v>
      </c>
      <c r="F47" s="18">
        <f t="shared" si="5"/>
        <v>0.19800995024875623</v>
      </c>
      <c r="G47" s="28">
        <f t="shared" si="6"/>
        <v>4145.8333333333339</v>
      </c>
      <c r="H47" s="25"/>
      <c r="I47" s="28">
        <f t="shared" si="2"/>
        <v>0</v>
      </c>
      <c r="J47" s="21">
        <f t="shared" si="3"/>
        <v>0</v>
      </c>
      <c r="K47" s="31">
        <f t="shared" si="4"/>
        <v>0</v>
      </c>
    </row>
    <row r="48" spans="2:11" s="19" customFormat="1" ht="26.25" customHeight="1" x14ac:dyDescent="0.25">
      <c r="B48" s="32" t="s">
        <v>51</v>
      </c>
      <c r="C48" s="28">
        <v>196800</v>
      </c>
      <c r="D48" s="17">
        <v>9.6</v>
      </c>
      <c r="E48" s="28">
        <v>36400</v>
      </c>
      <c r="F48" s="18">
        <f t="shared" si="5"/>
        <v>0.18495934959349594</v>
      </c>
      <c r="G48" s="28">
        <f t="shared" si="6"/>
        <v>3791.666666666667</v>
      </c>
      <c r="H48" s="25"/>
      <c r="I48" s="28">
        <f t="shared" si="2"/>
        <v>0</v>
      </c>
      <c r="J48" s="21">
        <f t="shared" si="3"/>
        <v>0</v>
      </c>
      <c r="K48" s="31">
        <f t="shared" si="4"/>
        <v>0</v>
      </c>
    </row>
    <row r="49" spans="2:11" s="19" customFormat="1" ht="26.25" customHeight="1" x14ac:dyDescent="0.25">
      <c r="B49" s="32" t="s">
        <v>52</v>
      </c>
      <c r="C49" s="28">
        <v>268700</v>
      </c>
      <c r="D49" s="17">
        <v>14.6</v>
      </c>
      <c r="E49" s="28">
        <v>59000</v>
      </c>
      <c r="F49" s="18">
        <f t="shared" si="5"/>
        <v>0.21957573502046893</v>
      </c>
      <c r="G49" s="28">
        <f t="shared" si="6"/>
        <v>4041.0958904109589</v>
      </c>
      <c r="H49" s="25"/>
      <c r="I49" s="28">
        <f>H49*C49</f>
        <v>0</v>
      </c>
      <c r="J49" s="21">
        <f t="shared" si="3"/>
        <v>0</v>
      </c>
      <c r="K49" s="31">
        <f t="shared" si="4"/>
        <v>0</v>
      </c>
    </row>
    <row r="50" spans="2:11" s="19" customFormat="1" ht="26.25" customHeight="1" x14ac:dyDescent="0.25">
      <c r="B50" s="32" t="s">
        <v>53</v>
      </c>
      <c r="C50" s="28">
        <v>278700</v>
      </c>
      <c r="D50" s="17">
        <v>16.2</v>
      </c>
      <c r="E50" s="28">
        <v>68500</v>
      </c>
      <c r="F50" s="18">
        <f t="shared" si="5"/>
        <v>0.24578399712952997</v>
      </c>
      <c r="G50" s="28">
        <f t="shared" si="6"/>
        <v>4228.3950617283954</v>
      </c>
      <c r="H50" s="25"/>
      <c r="I50" s="28">
        <f>H50*C50</f>
        <v>0</v>
      </c>
      <c r="J50" s="21">
        <f t="shared" si="3"/>
        <v>0</v>
      </c>
      <c r="K50" s="31">
        <f t="shared" si="4"/>
        <v>0</v>
      </c>
    </row>
    <row r="51" spans="2:11" s="19" customFormat="1" ht="25.5" x14ac:dyDescent="0.25">
      <c r="B51" s="15" t="s">
        <v>47</v>
      </c>
      <c r="C51" s="28">
        <v>1800</v>
      </c>
      <c r="D51" s="17"/>
      <c r="E51" s="28"/>
      <c r="F51" s="18"/>
      <c r="G51" s="28"/>
      <c r="H51" s="25"/>
      <c r="I51" s="28">
        <f>H51*C51</f>
        <v>0</v>
      </c>
      <c r="J51" s="21">
        <f t="shared" si="3"/>
        <v>0</v>
      </c>
      <c r="K51" s="31">
        <f t="shared" si="4"/>
        <v>0</v>
      </c>
    </row>
    <row r="52" spans="2:11" ht="32.25" thickBot="1" x14ac:dyDescent="0.3">
      <c r="B52" s="4"/>
      <c r="D52" s="38" t="s">
        <v>10</v>
      </c>
      <c r="E52" s="38"/>
      <c r="F52" s="38" t="s">
        <v>11</v>
      </c>
      <c r="G52" s="38"/>
      <c r="H52" s="26" t="s">
        <v>4</v>
      </c>
      <c r="I52" s="29"/>
      <c r="J52" s="21"/>
      <c r="K52" s="22"/>
    </row>
    <row r="53" spans="2:11" ht="32.25" thickBot="1" x14ac:dyDescent="0.3">
      <c r="B53" s="7"/>
      <c r="C53" s="8"/>
      <c r="D53" s="39">
        <f>SUM(J9:J51)</f>
        <v>0</v>
      </c>
      <c r="E53" s="39"/>
      <c r="F53" s="40">
        <f>SUM(K9:K51)</f>
        <v>0</v>
      </c>
      <c r="G53" s="41"/>
      <c r="H53" s="9" t="s">
        <v>7</v>
      </c>
      <c r="I53" s="28">
        <f>SUM(I9:I51)</f>
        <v>0</v>
      </c>
      <c r="J53" s="21"/>
      <c r="K53" s="22"/>
    </row>
    <row r="54" spans="2:11" ht="32.25" thickBot="1" x14ac:dyDescent="0.3">
      <c r="D54" s="39"/>
      <c r="E54" s="39"/>
      <c r="F54" s="42"/>
      <c r="G54" s="43"/>
      <c r="H54" s="10" t="s">
        <v>6</v>
      </c>
      <c r="I54" s="28">
        <f>I53+I52</f>
        <v>0</v>
      </c>
    </row>
    <row r="55" spans="2:11" ht="32.25" customHeight="1" x14ac:dyDescent="0.25"/>
    <row r="56" spans="2:11" ht="32.25" customHeight="1" x14ac:dyDescent="0.25">
      <c r="B56" s="23" t="s">
        <v>12</v>
      </c>
      <c r="C56" s="24"/>
      <c r="D56" s="34" t="s">
        <v>9</v>
      </c>
      <c r="E56" s="35"/>
      <c r="F56" s="35"/>
      <c r="G56" s="35"/>
      <c r="H56" s="35"/>
      <c r="I56" s="36"/>
    </row>
    <row r="57" spans="2:11" ht="25.5" customHeight="1" x14ac:dyDescent="0.25">
      <c r="B57" s="2" t="s">
        <v>17</v>
      </c>
    </row>
    <row r="58" spans="2:11" ht="19.5" customHeight="1" x14ac:dyDescent="0.25">
      <c r="B58" s="2" t="s">
        <v>20</v>
      </c>
    </row>
    <row r="59" spans="2:11" ht="15" customHeight="1" x14ac:dyDescent="0.25">
      <c r="B59" s="2" t="s">
        <v>21</v>
      </c>
      <c r="H59" s="2" t="s">
        <v>49</v>
      </c>
    </row>
    <row r="60" spans="2:11" ht="15" customHeight="1" x14ac:dyDescent="0.25">
      <c r="B60" s="2" t="s">
        <v>27</v>
      </c>
    </row>
    <row r="61" spans="2:11" ht="15" customHeight="1" x14ac:dyDescent="0.25"/>
    <row r="62" spans="2:11" ht="15" customHeight="1" x14ac:dyDescent="0.25"/>
  </sheetData>
  <sheetProtection algorithmName="SHA-512" hashValue="3qLNmwM6nOj+A1j+BxzH1tfffynxe+vBjrKgay2HZPRhCMctuS//Ljg5jE9ZKnLTGUPdwzS1vQVdBz94RAS7Hw==" saltValue="gD7Z4tnRFzT5528REp5DPw==" spinCount="100000" sheet="1" formatColumns="0" selectLockedCells="1"/>
  <mergeCells count="15">
    <mergeCell ref="B1:H4"/>
    <mergeCell ref="D56:I56"/>
    <mergeCell ref="C5:E5"/>
    <mergeCell ref="C6:E6"/>
    <mergeCell ref="D52:E52"/>
    <mergeCell ref="D53:E54"/>
    <mergeCell ref="F52:G52"/>
    <mergeCell ref="F53:G54"/>
    <mergeCell ref="B20:I20"/>
    <mergeCell ref="B28:I28"/>
    <mergeCell ref="B35:I35"/>
    <mergeCell ref="B41:I41"/>
    <mergeCell ref="B43:I43"/>
    <mergeCell ref="B22:I22"/>
    <mergeCell ref="B14:I14"/>
  </mergeCells>
  <hyperlinks>
    <hyperlink ref="D56:I56" r:id="rId1" display=" www.lideresemprendedoresdxn.com" xr:uid="{00000000-0004-0000-0000-000000000000}"/>
  </hyperlinks>
  <pageMargins left="0.7" right="0.7" top="0.75" bottom="0.75" header="0.3" footer="0.3"/>
  <pageSetup paperSize="10" scale="66" orientation="portrait" r:id="rId2"/>
  <drawing r:id="rId3"/>
  <legacy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ivan quintero</dc:creator>
  <cp:lastModifiedBy>Jorge Quintero</cp:lastModifiedBy>
  <cp:lastPrinted>2019-03-15T09:03:47Z</cp:lastPrinted>
  <dcterms:created xsi:type="dcterms:W3CDTF">2015-06-12T23:04:03Z</dcterms:created>
  <dcterms:modified xsi:type="dcterms:W3CDTF">2024-04-16T23:00:04Z</dcterms:modified>
</cp:coreProperties>
</file>